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3040" windowHeight="8988" activeTab="0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>
    <definedName name="_AMO_UniqueIdentifier" hidden="1">"'a172f47f-0599-4b8a-9730-2afc38fb63da'"</definedName>
  </definedNames>
  <calcPr fullCalcOnLoad="1"/>
</workbook>
</file>

<file path=xl/sharedStrings.xml><?xml version="1.0" encoding="utf-8"?>
<sst xmlns="http://schemas.openxmlformats.org/spreadsheetml/2006/main" count="133" uniqueCount="91">
  <si>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</si>
  <si>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</si>
  <si>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</si>
  <si>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</si>
  <si>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</si>
  <si>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</si>
  <si>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</si>
  <si>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</si>
  <si>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</si>
  <si>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</si>
  <si>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</si>
  <si>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</si>
  <si>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</si>
  <si>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</si>
  <si>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</si>
  <si>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</si>
  <si>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</si>
  <si>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</si>
  <si>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</si>
  <si>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</si>
  <si>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</si>
  <si>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</si>
  <si>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</si>
  <si>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</si>
  <si>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</si>
  <si>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</si>
  <si>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</si>
  <si>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</si>
  <si>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</si>
  <si>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</si>
  <si>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</si>
  <si>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</si>
  <si>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</si>
  <si>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</si>
  <si>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</si>
  <si>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</si>
  <si>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</si>
  <si>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</si>
  <si>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</si>
  <si>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</si>
  <si>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PÓŁROCZNE SPRAWOZDANIE UBEZPIECZENIOWEGO FUNDUSZU KAPITAŁOWEGO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</si>
  <si>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</si>
  <si>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</si>
  <si>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</si>
  <si>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</si>
  <si>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</si>
  <si>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</si>
  <si>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</si>
  <si>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</si>
  <si>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</si>
  <si>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</si>
  <si>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</si>
  <si>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</si>
  <si>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</si>
  <si>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</si>
  <si>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</si>
  <si>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</si>
  <si>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</si>
  <si>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</si>
  <si>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</si>
  <si>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</si>
  <si>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</si>
  <si>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</si>
  <si>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</si>
  <si>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</si>
  <si>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</si>
  <si>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</si>
  <si>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</si>
  <si>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</si>
  <si>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</si>
  <si>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</si>
  <si>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</si>
  <si>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</si>
  <si>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</si>
  <si>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</si>
  <si>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</si>
  <si>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</si>
  <si>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</si>
  <si>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</si>
  <si>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</si>
  <si>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</si>
  <si>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</si>
  <si>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</si>
  <si>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</si>
  <si>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</si>
  <si>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</si>
  <si>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</si>
  <si>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</si>
  <si>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</si>
  <si>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UBEZPIECZENIOWY FUNDUSZ KAPITAŁOWY CONCORDIA AKCJI</t>
  </si>
  <si>
    <t>sporządzone na dzień: 31 grudnia 2014 roku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</si>
</sst>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0" fillId="0" borderId="0" xfId="52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78" fontId="1" fillId="0" borderId="0" xfId="42" applyNumberFormat="1" applyFont="1" applyFill="1" applyAlignment="1">
      <alignment/>
    </xf>
    <xf numFmtId="178" fontId="0" fillId="0" borderId="0" xfId="42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3" sqref="C13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5" width="9.125" style="9" customWidth="1"/>
    <col min="6" max="6" width="15.625" style="9" bestFit="1" customWidth="1"/>
    <col min="7" max="7" width="9.50390625" style="9" bestFit="1" customWidth="1"/>
    <col min="8" max="16384" width="9.125" style="9" customWidth="1"/>
  </cols>
  <sheetData>
    <row r="1" ht="15">
      <c r="A1" s="21" t="s">
        <v>40</v>
      </c>
    </row>
    <row r="2" ht="15">
      <c r="A2" s="21" t="s">
        <v>90</v>
      </c>
    </row>
    <row r="3" ht="15">
      <c r="A3" s="21" t="s">
        <v>39</v>
      </c>
    </row>
    <row r="4" ht="15">
      <c r="A4" s="21"/>
    </row>
    <row r="5" ht="15">
      <c r="A5" s="21" t="s">
        <v>89</v>
      </c>
    </row>
    <row r="7" ht="12.75">
      <c r="A7" t="s">
        <v>41</v>
      </c>
    </row>
    <row r="8" spans="1:4" s="2" customFormat="1" ht="39">
      <c r="A8" s="37" t="s">
        <v>0</v>
      </c>
      <c r="B8" s="37"/>
      <c r="C8" s="24" t="s">
        <v>45</v>
      </c>
      <c r="D8" s="24" t="s">
        <v>46</v>
      </c>
    </row>
    <row r="9" spans="1:7" s="6" customFormat="1" ht="12.75">
      <c r="A9" s="3" t="s">
        <v>1</v>
      </c>
      <c r="B9" s="4" t="s">
        <v>8</v>
      </c>
      <c r="C9" s="14">
        <v>221327.77</v>
      </c>
      <c r="D9" s="14">
        <f>SUM(D10:D13)</f>
        <v>195572.43000000005</v>
      </c>
      <c r="F9" s="34"/>
      <c r="G9" s="34"/>
    </row>
    <row r="10" spans="1:7" ht="12.75">
      <c r="A10" s="1" t="s">
        <v>2</v>
      </c>
      <c r="B10" s="7" t="s">
        <v>9</v>
      </c>
      <c r="C10" s="14">
        <v>221327.77</v>
      </c>
      <c r="D10" s="10">
        <v>195572.43000000005</v>
      </c>
      <c r="F10" s="35"/>
      <c r="G10" s="35"/>
    </row>
    <row r="11" spans="1:7" ht="12.75">
      <c r="A11" s="1" t="s">
        <v>3</v>
      </c>
      <c r="B11" s="7" t="s">
        <v>10</v>
      </c>
      <c r="C11" s="14"/>
      <c r="D11" s="8"/>
      <c r="F11" s="35"/>
      <c r="G11" s="35"/>
    </row>
    <row r="12" spans="1:7" ht="12.75">
      <c r="A12" s="1" t="s">
        <v>4</v>
      </c>
      <c r="B12" s="7" t="s">
        <v>42</v>
      </c>
      <c r="C12" s="14"/>
      <c r="D12" s="8"/>
      <c r="F12" s="35"/>
      <c r="G12" s="35"/>
    </row>
    <row r="13" spans="1:7" ht="12.75">
      <c r="A13" s="1" t="s">
        <v>5</v>
      </c>
      <c r="B13" s="7" t="s">
        <v>43</v>
      </c>
      <c r="C13" s="14">
        <v>0</v>
      </c>
      <c r="D13" s="8">
        <f>SUM(D14:D15)</f>
        <v>0</v>
      </c>
      <c r="F13" s="35"/>
      <c r="G13" s="35"/>
    </row>
    <row r="14" spans="1:7" ht="12.75">
      <c r="A14" s="1" t="s">
        <v>35</v>
      </c>
      <c r="B14" s="7" t="s">
        <v>44</v>
      </c>
      <c r="C14" s="14"/>
      <c r="D14" s="8"/>
      <c r="F14" s="35"/>
      <c r="G14" s="35"/>
    </row>
    <row r="15" spans="1:7" ht="12.75">
      <c r="A15" s="1" t="s">
        <v>36</v>
      </c>
      <c r="B15" s="7" t="s">
        <v>12</v>
      </c>
      <c r="C15" s="14"/>
      <c r="D15" s="8"/>
      <c r="F15" s="35"/>
      <c r="G15" s="35"/>
    </row>
    <row r="16" spans="1:7" s="6" customFormat="1" ht="12.75">
      <c r="A16" s="3" t="s">
        <v>6</v>
      </c>
      <c r="B16" s="4" t="s">
        <v>11</v>
      </c>
      <c r="C16" s="14">
        <v>0</v>
      </c>
      <c r="D16" s="14">
        <f>SUM(D17:D19)</f>
        <v>0</v>
      </c>
      <c r="F16" s="34"/>
      <c r="G16" s="34"/>
    </row>
    <row r="17" spans="1:7" ht="12.75">
      <c r="A17" s="1" t="s">
        <v>2</v>
      </c>
      <c r="B17" s="7" t="s">
        <v>44</v>
      </c>
      <c r="C17" s="14"/>
      <c r="D17" s="8"/>
      <c r="F17" s="35"/>
      <c r="G17" s="35"/>
    </row>
    <row r="18" spans="1:7" ht="12.75">
      <c r="A18" s="1" t="s">
        <v>3</v>
      </c>
      <c r="B18" s="7" t="s">
        <v>47</v>
      </c>
      <c r="C18" s="14"/>
      <c r="D18" s="8"/>
      <c r="F18" s="35"/>
      <c r="G18" s="35"/>
    </row>
    <row r="19" spans="1:7" ht="12.75">
      <c r="A19" s="1" t="s">
        <v>4</v>
      </c>
      <c r="B19" s="7" t="s">
        <v>37</v>
      </c>
      <c r="C19" s="14">
        <v>0</v>
      </c>
      <c r="D19" s="10">
        <v>0</v>
      </c>
      <c r="F19" s="35"/>
      <c r="G19" s="35"/>
    </row>
    <row r="20" spans="1:7" s="6" customFormat="1" ht="12.75">
      <c r="A20" s="3" t="s">
        <v>7</v>
      </c>
      <c r="B20" s="4" t="s">
        <v>13</v>
      </c>
      <c r="C20" s="14">
        <v>221327.77</v>
      </c>
      <c r="D20" s="14">
        <f>D9-D16</f>
        <v>195572.43000000005</v>
      </c>
      <c r="F20" s="34"/>
      <c r="G20" s="34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22" sqref="D22"/>
    </sheetView>
  </sheetViews>
  <sheetFormatPr defaultColWidth="9.125" defaultRowHeight="12.75"/>
  <cols>
    <col min="1" max="1" width="4.125" style="2" bestFit="1" customWidth="1"/>
    <col min="2" max="2" width="101.50390625" style="9" customWidth="1"/>
    <col min="3" max="3" width="35.625" style="10" customWidth="1"/>
    <col min="4" max="4" width="37.00390625" style="10" customWidth="1"/>
    <col min="5" max="5" width="17.00390625" style="9" bestFit="1" customWidth="1"/>
    <col min="6" max="6" width="13.875" style="9" customWidth="1"/>
    <col min="7" max="7" width="15.625" style="9" bestFit="1" customWidth="1"/>
    <col min="8" max="16384" width="9.125" style="9" customWidth="1"/>
  </cols>
  <sheetData>
    <row r="1" ht="15">
      <c r="A1" s="21" t="str">
        <f>'I. Aktywa netto funduszu'!A1</f>
        <v>PÓŁROCZNE SPRAWOZDANIE UBEZPIECZENIOWEGO FUNDUSZU KAPITAŁOWEGO</v>
      </c>
    </row>
    <row r="2" ht="15">
      <c r="A2" s="21" t="str">
        <f>'I. Aktywa netto funduszu'!A2</f>
        <v>sporządzone na dzień: 31 grudnia 2014 roku</v>
      </c>
    </row>
    <row r="3" ht="15">
      <c r="A3" s="21" t="str">
        <f>'I. Aktywa netto funduszu'!A3</f>
        <v>TOWARZYSTWA UBEZPIECZEŃ ŻYCIOWYCH I RENTOWYCH CONCORDIA CAPITAL S.A.</v>
      </c>
    </row>
    <row r="4" ht="15">
      <c r="A4" s="21"/>
    </row>
    <row r="5" ht="15">
      <c r="A5" s="21" t="str">
        <f>'I. Aktywa netto funduszu'!A5</f>
        <v>UBEZPIECZENIOWY FUNDUSZ KAPITAŁOWY CONCORDIA AKCJI</v>
      </c>
    </row>
    <row r="7" ht="12.75">
      <c r="A7" t="s">
        <v>48</v>
      </c>
    </row>
    <row r="8" spans="1:4" s="2" customFormat="1" ht="26.25">
      <c r="A8" s="37" t="s">
        <v>0</v>
      </c>
      <c r="B8" s="37"/>
      <c r="C8" s="24" t="s">
        <v>49</v>
      </c>
      <c r="D8" s="24" t="s">
        <v>50</v>
      </c>
    </row>
    <row r="9" spans="1:7" s="6" customFormat="1" ht="12.75">
      <c r="A9" s="3" t="s">
        <v>14</v>
      </c>
      <c r="B9" s="11" t="s">
        <v>51</v>
      </c>
      <c r="C9" s="5">
        <v>221327.77</v>
      </c>
      <c r="D9" s="5">
        <f>C24</f>
        <v>208192.74999999997</v>
      </c>
      <c r="F9" s="34"/>
      <c r="G9" s="34"/>
    </row>
    <row r="10" spans="1:7" s="6" customFormat="1" ht="12.75">
      <c r="A10" s="3" t="s">
        <v>15</v>
      </c>
      <c r="B10" s="11" t="s">
        <v>21</v>
      </c>
      <c r="C10" s="5">
        <v>-34863.106041589686</v>
      </c>
      <c r="D10" s="5">
        <f>D11-D15</f>
        <v>-18716.11</v>
      </c>
      <c r="E10" s="14"/>
      <c r="F10" s="34"/>
      <c r="G10" s="34"/>
    </row>
    <row r="11" spans="1:7" s="6" customFormat="1" ht="12.75">
      <c r="A11" s="3" t="s">
        <v>1</v>
      </c>
      <c r="B11" s="11" t="s">
        <v>22</v>
      </c>
      <c r="C11" s="5">
        <v>14494.07</v>
      </c>
      <c r="D11" s="5">
        <f>SUM(D12:D14)</f>
        <v>21813.190000000002</v>
      </c>
      <c r="F11" s="34"/>
      <c r="G11" s="34"/>
    </row>
    <row r="12" spans="1:7" ht="12.75">
      <c r="A12" s="1" t="s">
        <v>2</v>
      </c>
      <c r="B12" s="12" t="s">
        <v>23</v>
      </c>
      <c r="C12" s="5">
        <v>14494.07</v>
      </c>
      <c r="D12" s="8">
        <v>14094.77</v>
      </c>
      <c r="F12" s="35"/>
      <c r="G12" s="35"/>
    </row>
    <row r="13" spans="1:7" ht="12.75">
      <c r="A13" s="1" t="s">
        <v>3</v>
      </c>
      <c r="B13" s="12" t="s">
        <v>52</v>
      </c>
      <c r="C13" s="5"/>
      <c r="D13" s="8"/>
      <c r="F13" s="35"/>
      <c r="G13" s="35"/>
    </row>
    <row r="14" spans="1:7" ht="12.75">
      <c r="A14" s="1" t="s">
        <v>4</v>
      </c>
      <c r="B14" s="12" t="s">
        <v>24</v>
      </c>
      <c r="C14" s="5"/>
      <c r="D14" s="36">
        <v>7718.42</v>
      </c>
      <c r="F14" s="35"/>
      <c r="G14" s="35"/>
    </row>
    <row r="15" spans="1:7" s="6" customFormat="1" ht="12.75">
      <c r="A15" s="3" t="s">
        <v>6</v>
      </c>
      <c r="B15" s="11" t="s">
        <v>25</v>
      </c>
      <c r="C15" s="5">
        <v>49357.176041589686</v>
      </c>
      <c r="D15" s="5">
        <f>SUM(D16:D22)</f>
        <v>40529.3</v>
      </c>
      <c r="F15" s="34"/>
      <c r="G15" s="34"/>
    </row>
    <row r="16" spans="1:7" ht="12.75">
      <c r="A16" s="1" t="s">
        <v>2</v>
      </c>
      <c r="B16" s="12" t="s">
        <v>26</v>
      </c>
      <c r="C16" s="5">
        <v>34312.28</v>
      </c>
      <c r="D16" s="8">
        <v>31329.98</v>
      </c>
      <c r="F16" s="35"/>
      <c r="G16" s="35"/>
    </row>
    <row r="17" spans="1:7" ht="12.75">
      <c r="A17" s="1" t="s">
        <v>3</v>
      </c>
      <c r="B17" s="12" t="s">
        <v>27</v>
      </c>
      <c r="C17" s="5"/>
      <c r="D17" s="8"/>
      <c r="F17" s="35"/>
      <c r="G17" s="35"/>
    </row>
    <row r="18" spans="1:7" ht="12.75">
      <c r="A18" s="1" t="s">
        <v>4</v>
      </c>
      <c r="B18" s="12" t="s">
        <v>53</v>
      </c>
      <c r="C18" s="5">
        <v>9125.39</v>
      </c>
      <c r="D18" s="8">
        <v>9199.32</v>
      </c>
      <c r="F18" s="35"/>
      <c r="G18" s="35"/>
    </row>
    <row r="19" spans="1:7" ht="12.75">
      <c r="A19" s="1" t="s">
        <v>5</v>
      </c>
      <c r="B19" s="12" t="s">
        <v>28</v>
      </c>
      <c r="C19" s="5"/>
      <c r="D19" s="8"/>
      <c r="F19" s="35"/>
      <c r="G19" s="35"/>
    </row>
    <row r="20" spans="1:7" ht="12.75">
      <c r="A20" s="1" t="s">
        <v>16</v>
      </c>
      <c r="B20" s="12" t="s">
        <v>29</v>
      </c>
      <c r="C20" s="5"/>
      <c r="D20" s="8"/>
      <c r="F20" s="35"/>
      <c r="G20" s="35"/>
    </row>
    <row r="21" spans="1:7" ht="12.75">
      <c r="A21" s="1" t="s">
        <v>17</v>
      </c>
      <c r="B21" s="12" t="s">
        <v>32</v>
      </c>
      <c r="C21" s="5"/>
      <c r="D21" s="8"/>
      <c r="F21" s="35"/>
      <c r="G21" s="35"/>
    </row>
    <row r="22" spans="1:7" ht="12.75">
      <c r="A22" s="1" t="s">
        <v>18</v>
      </c>
      <c r="B22" s="12" t="s">
        <v>30</v>
      </c>
      <c r="C22" s="5">
        <v>5919.50604158969</v>
      </c>
      <c r="D22" s="8"/>
      <c r="E22" s="10"/>
      <c r="F22" s="35"/>
      <c r="G22" s="35"/>
    </row>
    <row r="23" spans="1:7" s="6" customFormat="1" ht="12.75">
      <c r="A23" s="3" t="s">
        <v>19</v>
      </c>
      <c r="B23" s="11" t="s">
        <v>54</v>
      </c>
      <c r="C23" s="5">
        <v>21728.08604158971</v>
      </c>
      <c r="D23" s="5">
        <v>6095.79</v>
      </c>
      <c r="E23" s="13"/>
      <c r="F23" s="35"/>
      <c r="G23" s="34"/>
    </row>
    <row r="24" spans="1:7" s="6" customFormat="1" ht="12.75">
      <c r="A24" s="3" t="s">
        <v>20</v>
      </c>
      <c r="B24" s="11" t="s">
        <v>31</v>
      </c>
      <c r="C24" s="5">
        <v>208192.74999999997</v>
      </c>
      <c r="D24" s="5">
        <f>'I. Aktywa netto funduszu'!D20</f>
        <v>195572.43000000005</v>
      </c>
      <c r="E24" s="32"/>
      <c r="F24" s="34"/>
      <c r="G24" s="34"/>
    </row>
    <row r="25" spans="3:4" ht="12.75">
      <c r="C25" s="22"/>
      <c r="D25" s="14"/>
    </row>
    <row r="28" ht="12.75">
      <c r="E28" s="10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4" sqref="D14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16384" width="9.125" style="9" customWidth="1"/>
  </cols>
  <sheetData>
    <row r="1" ht="15">
      <c r="A1" s="21" t="str">
        <f>'I. Aktywa netto funduszu'!A1</f>
        <v>PÓŁROCZNE SPRAWOZDANIE UBEZPIECZENIOWEGO FUNDUSZU KAPITAŁOWEGO</v>
      </c>
    </row>
    <row r="2" ht="15">
      <c r="A2" s="21" t="str">
        <f>'I. Aktywa netto funduszu'!A2</f>
        <v>sporządzone na dzień: 31 grudnia 2014 roku</v>
      </c>
    </row>
    <row r="3" ht="15">
      <c r="A3" s="21" t="str">
        <f>'I. Aktywa netto funduszu'!A3</f>
        <v>TOWARZYSTWA UBEZPIECZEŃ ŻYCIOWYCH I RENTOWYCH CONCORDIA CAPITAL S.A.</v>
      </c>
    </row>
    <row r="4" ht="15">
      <c r="A4" s="21"/>
    </row>
    <row r="5" ht="15">
      <c r="A5" s="21" t="str">
        <f>'II. Zmiany wartości aktywów net'!A5</f>
        <v>UBEZPIECZENIOWY FUNDUSZ KAPITAŁOWY CONCORDIA AKCJI</v>
      </c>
    </row>
    <row r="7" ht="12.75">
      <c r="A7" t="s">
        <v>57</v>
      </c>
    </row>
    <row r="8" spans="1:4" s="2" customFormat="1" ht="26.25">
      <c r="A8" s="37" t="s">
        <v>55</v>
      </c>
      <c r="B8" s="37"/>
      <c r="C8" s="24" t="s">
        <v>49</v>
      </c>
      <c r="D8" s="24" t="s">
        <v>50</v>
      </c>
    </row>
    <row r="9" spans="1:4" s="6" customFormat="1" ht="12.75">
      <c r="A9" s="3" t="s">
        <v>1</v>
      </c>
      <c r="B9" s="4" t="s">
        <v>33</v>
      </c>
      <c r="C9" s="15"/>
      <c r="D9" s="5"/>
    </row>
    <row r="10" spans="1:4" ht="12.75">
      <c r="A10" s="1" t="s">
        <v>2</v>
      </c>
      <c r="B10" s="7" t="s">
        <v>58</v>
      </c>
      <c r="C10" s="33">
        <v>8159.248099999998</v>
      </c>
      <c r="D10" s="23">
        <v>7416.886300000003</v>
      </c>
    </row>
    <row r="11" spans="1:4" ht="12.75">
      <c r="A11" s="1" t="s">
        <v>3</v>
      </c>
      <c r="B11" s="7" t="s">
        <v>59</v>
      </c>
      <c r="C11" s="33">
        <v>7416.886300000003</v>
      </c>
      <c r="D11" s="23">
        <v>6754.824699999998</v>
      </c>
    </row>
    <row r="12" spans="1:10" s="6" customFormat="1" ht="12.75">
      <c r="A12" s="3" t="s">
        <v>6</v>
      </c>
      <c r="B12" s="4" t="s">
        <v>34</v>
      </c>
      <c r="C12" s="33"/>
      <c r="D12" s="15"/>
      <c r="I12" s="9"/>
      <c r="J12" s="9"/>
    </row>
    <row r="13" spans="1:4" ht="12.75">
      <c r="A13" s="1" t="s">
        <v>2</v>
      </c>
      <c r="B13" s="7" t="s">
        <v>58</v>
      </c>
      <c r="C13" s="33">
        <v>27.126</v>
      </c>
      <c r="D13" s="23">
        <v>28.0701</v>
      </c>
    </row>
    <row r="14" spans="1:4" ht="12.75">
      <c r="A14" s="1" t="s">
        <v>3</v>
      </c>
      <c r="B14" s="7" t="s">
        <v>60</v>
      </c>
      <c r="C14" s="33">
        <v>25.2342</v>
      </c>
      <c r="D14" s="23">
        <v>27.6132</v>
      </c>
    </row>
    <row r="15" spans="1:4" ht="12.75">
      <c r="A15" s="1" t="s">
        <v>4</v>
      </c>
      <c r="B15" s="7" t="s">
        <v>61</v>
      </c>
      <c r="C15" s="33">
        <v>29.9471</v>
      </c>
      <c r="D15" s="23">
        <v>30.0943</v>
      </c>
    </row>
    <row r="16" spans="1:4" ht="12.75">
      <c r="A16" s="1" t="s">
        <v>5</v>
      </c>
      <c r="B16" s="7" t="s">
        <v>59</v>
      </c>
      <c r="C16" s="33">
        <v>28.0701</v>
      </c>
      <c r="D16" s="23">
        <v>28.953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="85" zoomScaleNormal="85" zoomScalePageLayoutView="0" workbookViewId="0" topLeftCell="A1">
      <pane ySplit="9" topLeftCell="A25" activePane="bottomLeft" state="frozen"/>
      <selection pane="topLeft" activeCell="A1" sqref="A1"/>
      <selection pane="bottomLeft" activeCell="B30" sqref="B30"/>
    </sheetView>
  </sheetViews>
  <sheetFormatPr defaultColWidth="9.125" defaultRowHeight="12.75"/>
  <cols>
    <col min="1" max="1" width="5.625" style="16" customWidth="1"/>
    <col min="2" max="2" width="94.625" style="19" customWidth="1"/>
    <col min="3" max="3" width="22.875" style="20" bestFit="1" customWidth="1"/>
    <col min="4" max="4" width="36.375" style="20" bestFit="1" customWidth="1"/>
    <col min="5" max="16384" width="9.125" style="19" customWidth="1"/>
  </cols>
  <sheetData>
    <row r="1" ht="15">
      <c r="A1" s="21" t="str">
        <f>'I. Aktywa netto funduszu'!A1</f>
        <v>PÓŁROCZNE SPRAWOZDANIE UBEZPIECZENIOWEGO FUNDUSZU KAPITAŁOWEGO</v>
      </c>
    </row>
    <row r="2" ht="15">
      <c r="A2" s="21" t="str">
        <f>'I. Aktywa netto funduszu'!A2</f>
        <v>sporządzone na dzień: 31 grudnia 2014 roku</v>
      </c>
    </row>
    <row r="3" ht="15">
      <c r="A3" s="21" t="str">
        <f>'I. Aktywa netto funduszu'!A3</f>
        <v>TOWARZYSTWA UBEZPIECZEŃ ŻYCIOWYCH I RENTOWYCH CONCORDIA CAPITAL S.A.</v>
      </c>
    </row>
    <row r="4" ht="15">
      <c r="A4" s="21"/>
    </row>
    <row r="5" ht="15">
      <c r="A5" s="21" t="str">
        <f>'II. Zmiany wartości aktywów net'!A5</f>
        <v>UBEZPIECZENIOWY FUNDUSZ KAPITAŁOWY CONCORDIA AKCJI</v>
      </c>
    </row>
    <row r="7" ht="12.75">
      <c r="A7" t="s">
        <v>88</v>
      </c>
    </row>
    <row r="8" spans="1:4" s="16" customFormat="1" ht="12.75">
      <c r="A8" s="38"/>
      <c r="B8" s="38"/>
      <c r="C8" s="17" t="s">
        <v>38</v>
      </c>
      <c r="D8" s="17" t="s">
        <v>56</v>
      </c>
    </row>
    <row r="9" spans="2:4" s="16" customFormat="1" ht="12.75">
      <c r="B9" s="16">
        <v>1</v>
      </c>
      <c r="C9" s="17">
        <v>2</v>
      </c>
      <c r="D9" s="17">
        <v>3</v>
      </c>
    </row>
    <row r="10" spans="1:4" s="6" customFormat="1" ht="12.75">
      <c r="A10" s="26" t="s">
        <v>1</v>
      </c>
      <c r="B10" s="27" t="s">
        <v>62</v>
      </c>
      <c r="C10" s="14">
        <f>SUM(C11:C22)</f>
        <v>195572.43</v>
      </c>
      <c r="D10" s="18">
        <f>C10/C$27</f>
        <v>0.9999999999999997</v>
      </c>
    </row>
    <row r="11" spans="1:4" ht="26.25">
      <c r="A11" s="28" t="s">
        <v>2</v>
      </c>
      <c r="B11" s="25" t="s">
        <v>63</v>
      </c>
      <c r="D11" s="18">
        <f aca="true" t="shared" si="0" ref="D11:D30">C11/C$27</f>
        <v>0</v>
      </c>
    </row>
    <row r="12" spans="1:4" ht="26.25">
      <c r="A12" s="28" t="s">
        <v>3</v>
      </c>
      <c r="B12" s="25" t="s">
        <v>64</v>
      </c>
      <c r="D12" s="18">
        <f t="shared" si="0"/>
        <v>0</v>
      </c>
    </row>
    <row r="13" spans="1:4" ht="12.75">
      <c r="A13" s="28" t="s">
        <v>4</v>
      </c>
      <c r="B13" s="25" t="s">
        <v>65</v>
      </c>
      <c r="D13" s="18">
        <f t="shared" si="0"/>
        <v>0</v>
      </c>
    </row>
    <row r="14" spans="1:4" ht="12.75">
      <c r="A14" s="28" t="s">
        <v>5</v>
      </c>
      <c r="B14" s="25" t="s">
        <v>66</v>
      </c>
      <c r="D14" s="18">
        <f t="shared" si="0"/>
        <v>0</v>
      </c>
    </row>
    <row r="15" spans="1:4" ht="12.75">
      <c r="A15" s="28" t="s">
        <v>67</v>
      </c>
      <c r="B15" s="25" t="s">
        <v>68</v>
      </c>
      <c r="D15" s="18">
        <f t="shared" si="0"/>
        <v>0</v>
      </c>
    </row>
    <row r="16" spans="1:4" ht="12.75">
      <c r="A16" s="28" t="s">
        <v>69</v>
      </c>
      <c r="B16" s="25" t="s">
        <v>70</v>
      </c>
      <c r="C16" s="10">
        <v>195572.43</v>
      </c>
      <c r="D16" s="18">
        <f t="shared" si="0"/>
        <v>0.9999999999999997</v>
      </c>
    </row>
    <row r="17" spans="1:4" ht="26.25">
      <c r="A17" s="28" t="s">
        <v>16</v>
      </c>
      <c r="B17" s="25" t="s">
        <v>71</v>
      </c>
      <c r="D17" s="18">
        <f t="shared" si="0"/>
        <v>0</v>
      </c>
    </row>
    <row r="18" spans="1:4" ht="12.75">
      <c r="A18" s="28" t="s">
        <v>17</v>
      </c>
      <c r="B18" s="25" t="s">
        <v>72</v>
      </c>
      <c r="D18" s="18">
        <f t="shared" si="0"/>
        <v>0</v>
      </c>
    </row>
    <row r="19" spans="1:4" ht="12.75">
      <c r="A19" s="28" t="s">
        <v>18</v>
      </c>
      <c r="B19" s="25" t="s">
        <v>73</v>
      </c>
      <c r="D19" s="18">
        <f t="shared" si="0"/>
        <v>0</v>
      </c>
    </row>
    <row r="20" spans="1:4" ht="12.75">
      <c r="A20" s="28" t="s">
        <v>74</v>
      </c>
      <c r="B20" s="25" t="s">
        <v>75</v>
      </c>
      <c r="D20" s="18">
        <f t="shared" si="0"/>
        <v>0</v>
      </c>
    </row>
    <row r="21" spans="1:4" ht="12.75">
      <c r="A21" s="28" t="s">
        <v>76</v>
      </c>
      <c r="B21" s="25" t="s">
        <v>77</v>
      </c>
      <c r="D21" s="18">
        <f t="shared" si="0"/>
        <v>0</v>
      </c>
    </row>
    <row r="22" spans="1:4" ht="12.75">
      <c r="A22" s="28" t="s">
        <v>78</v>
      </c>
      <c r="B22" s="25" t="s">
        <v>79</v>
      </c>
      <c r="D22" s="18">
        <f t="shared" si="0"/>
        <v>0</v>
      </c>
    </row>
    <row r="23" spans="1:4" ht="26.25">
      <c r="A23" s="29" t="s">
        <v>6</v>
      </c>
      <c r="B23" s="30" t="s">
        <v>80</v>
      </c>
      <c r="D23" s="18">
        <f t="shared" si="0"/>
        <v>0</v>
      </c>
    </row>
    <row r="24" spans="1:4" ht="12.75">
      <c r="A24" s="29" t="s">
        <v>7</v>
      </c>
      <c r="B24" s="30" t="s">
        <v>10</v>
      </c>
      <c r="D24" s="18">
        <f t="shared" si="0"/>
        <v>0</v>
      </c>
    </row>
    <row r="25" spans="1:4" ht="12.75">
      <c r="A25" s="29" t="s">
        <v>81</v>
      </c>
      <c r="B25" s="30" t="s">
        <v>43</v>
      </c>
      <c r="D25" s="18">
        <f t="shared" si="0"/>
        <v>0</v>
      </c>
    </row>
    <row r="26" spans="1:4" ht="12.75">
      <c r="A26" s="31" t="s">
        <v>82</v>
      </c>
      <c r="B26" s="30" t="s">
        <v>11</v>
      </c>
      <c r="C26" s="20">
        <f>'I. Aktywa netto funduszu'!D16</f>
        <v>0</v>
      </c>
      <c r="D26" s="18">
        <f t="shared" si="0"/>
        <v>0</v>
      </c>
    </row>
    <row r="27" spans="1:4" ht="12.75">
      <c r="A27" s="31" t="s">
        <v>83</v>
      </c>
      <c r="B27" s="30" t="s">
        <v>84</v>
      </c>
      <c r="C27" s="20">
        <f>'I. Aktywa netto funduszu'!D20</f>
        <v>195572.43000000005</v>
      </c>
      <c r="D27" s="18">
        <f t="shared" si="0"/>
        <v>1</v>
      </c>
    </row>
    <row r="28" spans="1:4" ht="12.75">
      <c r="A28" s="16" t="s">
        <v>2</v>
      </c>
      <c r="B28" s="25" t="s">
        <v>85</v>
      </c>
      <c r="C28" s="10">
        <f>C27</f>
        <v>195572.43000000005</v>
      </c>
      <c r="D28" s="18">
        <f t="shared" si="0"/>
        <v>1</v>
      </c>
    </row>
    <row r="29" spans="1:4" ht="12.75">
      <c r="A29" s="16" t="s">
        <v>3</v>
      </c>
      <c r="B29" s="25" t="s">
        <v>86</v>
      </c>
      <c r="D29" s="18">
        <f t="shared" si="0"/>
        <v>0</v>
      </c>
    </row>
    <row r="30" spans="1:4" ht="12.75">
      <c r="A30" s="16" t="s">
        <v>4</v>
      </c>
      <c r="B30" s="25" t="s">
        <v>87</v>
      </c>
      <c r="D30" s="18">
        <f t="shared" si="0"/>
        <v>0</v>
      </c>
    </row>
    <row r="31" ht="12.75">
      <c r="B31" s="25"/>
    </row>
    <row r="32" ht="12.75">
      <c r="B32" s="25"/>
    </row>
    <row r="33" ht="12.75">
      <c r="B33" s="25"/>
    </row>
    <row r="34" ht="12.75">
      <c r="B34" s="25"/>
    </row>
    <row r="35" ht="12.75">
      <c r="B35" s="25"/>
    </row>
    <row r="36" ht="12.75">
      <c r="B36" s="25"/>
    </row>
    <row r="37" ht="12.75">
      <c r="B37" s="25"/>
    </row>
    <row r="38" ht="12.75">
      <c r="B38" s="25"/>
    </row>
    <row r="39" ht="12.75">
      <c r="B39" s="25"/>
    </row>
    <row r="40" ht="12.75">
      <c r="B40" s="25"/>
    </row>
    <row r="41" ht="12.75">
      <c r="B41" s="25"/>
    </row>
    <row r="42" ht="12.75">
      <c r="B42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2019-11-21T12:36:57Z</dcterms:created>
  <dcterms:modified xsi:type="dcterms:W3CDTF">2019-11-21T12:37:11Z</dcterms:modified>
  <cp:category/>
  <cp:version/>
  <cp:contentType/>
  <cp:contentStatus/>
</cp:coreProperties>
</file>