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88" tabRatio="719" activeTab="0"/>
  </bookViews>
  <sheets>
    <sheet name="I. Aktywa netto funduszu" sheetId="1" r:id="rId1"/>
    <sheet name="II. Zmiany wartości aktywów net" sheetId="2" r:id="rId2"/>
    <sheet name="III. Liczba i wartość jednostek" sheetId="3" r:id="rId3"/>
    <sheet name="IV. Zestawienie aktywów netto" sheetId="4" r:id="rId4"/>
  </sheets>
  <definedNames>
    <definedName name="_AMO_UniqueIdentifier" hidden="1">"'c39dfc70-d435-45fa-82f6-434caf416972'"</definedName>
  </definedNames>
  <calcPr fullCalcOnLoad="1"/>
</workbook>
</file>

<file path=xl/sharedStrings.xml><?xml version="1.0" encoding="utf-8"?>
<sst xmlns="http://schemas.openxmlformats.org/spreadsheetml/2006/main" count="133" uniqueCount="91">
  <si>
    <t>(w zł)</t>
  </si>
  <si>
    <t>I.</t>
  </si>
  <si>
    <t>1.</t>
  </si>
  <si>
    <t>2.</t>
  </si>
  <si>
    <t>3.</t>
  </si>
  <si>
    <t>4.</t>
  </si>
  <si>
    <t>II.</t>
  </si>
  <si>
    <t>III.</t>
  </si>
  <si>
    <t>Aktywa</t>
  </si>
  <si>
    <t>Lokaty</t>
  </si>
  <si>
    <t>Środki pieniężne</t>
  </si>
  <si>
    <t>Zobowiązania</t>
  </si>
  <si>
    <t>Pozostałe zobowiązania</t>
  </si>
  <si>
    <t>Aktywa netto (I-II)</t>
  </si>
  <si>
    <t>A.</t>
  </si>
  <si>
    <t>B.</t>
  </si>
  <si>
    <t>7.</t>
  </si>
  <si>
    <t>8.</t>
  </si>
  <si>
    <t>9.</t>
  </si>
  <si>
    <t>C.</t>
  </si>
  <si>
    <t>D.</t>
  </si>
  <si>
    <t>Stan netto z działalności operacyjnej (I-II)</t>
  </si>
  <si>
    <t>Zwiększenia funduszu</t>
  </si>
  <si>
    <t>Tytułem składek zwiększających wartość funduszu</t>
  </si>
  <si>
    <t>Pozostałe zwiększenia</t>
  </si>
  <si>
    <t>Zmniejszenia funduszu</t>
  </si>
  <si>
    <t>Tytułem wykupu</t>
  </si>
  <si>
    <t>Tytułem wypłat pozostałych świadczeń ubezpieczeniowych</t>
  </si>
  <si>
    <t>Tytułem zwrotu składek ubezpieczeniowych</t>
  </si>
  <si>
    <t>Tytułem opłat za zarządzanie funduszem oraz innych opłat tytułem administrowania funduszem</t>
  </si>
  <si>
    <t>Pozostałe zmniejszenia</t>
  </si>
  <si>
    <t>Aktywa netto funduszu na koniec okresu sprawozdawczego</t>
  </si>
  <si>
    <t>Pozostałe koszty</t>
  </si>
  <si>
    <t>Liczba jednostek rozrachunkowych:</t>
  </si>
  <si>
    <t>Wartość jednostki rozrachunkowej (w zł):</t>
  </si>
  <si>
    <t>4.1.</t>
  </si>
  <si>
    <t>4.2.</t>
  </si>
  <si>
    <t>Pozostałe</t>
  </si>
  <si>
    <t>Wartość bilansowa (w zł)</t>
  </si>
  <si>
    <t>TOWARZYSTWA UBEZPIECZEŃ ŻYCIOWYCH I RENTOWYCH CONCORDIA CAPITAL S.A.</t>
  </si>
  <si>
    <t>PÓŁROCZNE SPRAWOZDANIE UBEZPIECZENIOWEGO FUNDUSZU KAPITAŁOWEGO</t>
  </si>
  <si>
    <t>I. Wartość aktywów netto funduszu</t>
  </si>
  <si>
    <t>Aktywa za zezwoleniem organu nadzoru, zgodnie z art. 154 ust. 9 ustawy z dnia 22 maja 2003 r. o działalności ubezpieczeniowej</t>
  </si>
  <si>
    <t>Należności</t>
  </si>
  <si>
    <t>Z tytułu transakcji zawartych na rynku finansowym</t>
  </si>
  <si>
    <t>Koniec analogicznego okresu sprawozdawczego poprzedniego roku kalendarzowego</t>
  </si>
  <si>
    <t>Koniec bieżącego okresu sprawozdawczego</t>
  </si>
  <si>
    <t>Wobec ubezpieczających, ubezpieczonych, uposażonych lub uprawnionych z umów ubezpieczenia</t>
  </si>
  <si>
    <t>II. Zmiany wartości aktywów netto funduszu</t>
  </si>
  <si>
    <t>Analogiczny okres sprawozdawczy poprzedniego roku kalendarzowego</t>
  </si>
  <si>
    <t>Bieżący okres sprawozdawczy</t>
  </si>
  <si>
    <t>Aktywa netto funduszu na początek okresu sprawozdawczego</t>
  </si>
  <si>
    <t>Pozostałe przychody</t>
  </si>
  <si>
    <t>Tytułem opłat za ryzyko ubezpieczeniowe oraz innych opłat potrąconych z funduszu</t>
  </si>
  <si>
    <t>Wynik netto z działalności inwestycyjnej</t>
  </si>
  <si>
    <t>Pozycja</t>
  </si>
  <si>
    <t>Udział w aktywach netto funduszu (w %)</t>
  </si>
  <si>
    <t>III. Liczba i wartość jednostek rozrachunkowych</t>
  </si>
  <si>
    <t>Na początek okresu sprawozdawczego</t>
  </si>
  <si>
    <t>Na koniec okresu sprawozdawczego</t>
  </si>
  <si>
    <t>Minimalna wartość jednostki rozrachunkowej w okresie sprawozdawczym</t>
  </si>
  <si>
    <t>Maksymalna wartość jednostki rozrachunkowej w okresie sprawozdawczym</t>
  </si>
  <si>
    <t>Lokaty (suma 1-12)</t>
  </si>
  <si>
    <t>Papiery wartościowe emitowane, poręczone lub gwarantowane przez Skarb Państwa lub organizacje międzynarodowe, których członkiem jest rzeczpospolita Polska</t>
  </si>
  <si>
    <t>Obligacje emitowane lub poręczone przez jednostki samorządu terytorialnego lub związki jednostek samorządu terytorialnego</t>
  </si>
  <si>
    <t>Inne dłużne papiery wartościowe</t>
  </si>
  <si>
    <t>Akcje</t>
  </si>
  <si>
    <t>5.</t>
  </si>
  <si>
    <t>Udziały</t>
  </si>
  <si>
    <t>6.</t>
  </si>
  <si>
    <t>Jednostki uczestnictwa i certyfikaty inwestycyjne w funduszach inwestycyjnych</t>
  </si>
  <si>
    <t>Instrumenty pochodne, o ile służą zmniejszeniu ryzyka związanego z innymi aktywami stanowiącymi pokrycie rezerw techniczno-ubezpieczeniowych</t>
  </si>
  <si>
    <t>Inne papiery wartościowe o zmiennej kwocie dochodu</t>
  </si>
  <si>
    <t>Pożyczki</t>
  </si>
  <si>
    <t>10.</t>
  </si>
  <si>
    <t>Nieruchomości</t>
  </si>
  <si>
    <t>11.</t>
  </si>
  <si>
    <t>Depozyty bankowe</t>
  </si>
  <si>
    <t>12.</t>
  </si>
  <si>
    <t>Pozostałe lokaty</t>
  </si>
  <si>
    <t>Aktywa za zezwoleniem organu nadzoru, zgodnie z art.. 154 ust. 9 ustawy z dnia 22 maja 2003 r. o działalności ubezpieczeniowej</t>
  </si>
  <si>
    <t>IV.</t>
  </si>
  <si>
    <t>V.</t>
  </si>
  <si>
    <t>VI.</t>
  </si>
  <si>
    <t>Aktywa netto (w tym)</t>
  </si>
  <si>
    <t>Krajowe</t>
  </si>
  <si>
    <t>Zagraniczne - kraje UE</t>
  </si>
  <si>
    <t>Zagraniczne - kraje poza UE</t>
  </si>
  <si>
    <t>IV. Zestawienie aktywów netto funduszu</t>
  </si>
  <si>
    <t>UBEZPIECZENIOWY FUNDUSZ KAPITAŁOWY CONCORDIA ZRÓWNOWAŻONY</t>
  </si>
  <si>
    <t>sporządzone na dzień: 31 grudnia 2015 roku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</si>
</sst>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\ "/>
    <numFmt numFmtId="165" formatCode="#,##0.0_ ;[Red]\-#,##0.0\ "/>
    <numFmt numFmtId="166" formatCode="#,##0.00_ ;[Red]\-#,##0.00\ "/>
    <numFmt numFmtId="167" formatCode="#,##0.000_ ;[Red]\-#,##0.000\ "/>
    <numFmt numFmtId="168" formatCode="#,##0.0000_ ;[Red]\-#,##0.0000\ "/>
    <numFmt numFmtId="169" formatCode="#,##0.00000_ ;[Red]\-#,##0.00000\ 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#,##0.000000_ ;[Red]\-#,##0.000000\ "/>
    <numFmt numFmtId="174" formatCode="#,##0.0000000_ ;[Red]\-#,##0.0000000\ "/>
    <numFmt numFmtId="175" formatCode="#,##0.0"/>
  </numFmts>
  <fonts count="41">
    <font>
      <sz val="10"/>
      <name val="Arial CE"/>
      <family val="0"/>
    </font>
    <font>
      <b/>
      <sz val="10"/>
      <name val="Arial CE"/>
      <family val="2"/>
    </font>
    <font>
      <b/>
      <sz val="12"/>
      <name val="Garamond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u val="single"/>
      <sz val="10"/>
      <color indexed="12"/>
      <name val="Arial CE"/>
      <family val="0"/>
    </font>
    <font>
      <u val="single"/>
      <sz val="10"/>
      <color indexed="20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164" fontId="1" fillId="0" borderId="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0" fontId="1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9" fontId="0" fillId="0" borderId="0" xfId="54" applyNumberFormat="1" applyFont="1" applyFill="1" applyAlignment="1">
      <alignment/>
    </xf>
    <xf numFmtId="9" fontId="0" fillId="0" borderId="0" xfId="54" applyFont="1" applyFill="1" applyAlignment="1">
      <alignment/>
    </xf>
    <xf numFmtId="164" fontId="1" fillId="0" borderId="0" xfId="0" applyNumberFormat="1" applyFont="1" applyFill="1" applyAlignment="1">
      <alignment/>
    </xf>
    <xf numFmtId="168" fontId="1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horizontal="center"/>
    </xf>
    <xf numFmtId="164" fontId="0" fillId="0" borderId="0" xfId="0" applyNumberFormat="1" applyFont="1" applyFill="1" applyAlignment="1">
      <alignment horizontal="center"/>
    </xf>
    <xf numFmtId="9" fontId="1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64" fontId="0" fillId="0" borderId="0" xfId="0" applyNumberFormat="1" applyFont="1" applyFill="1" applyAlignment="1">
      <alignment/>
    </xf>
    <xf numFmtId="0" fontId="2" fillId="0" borderId="0" xfId="0" applyFont="1" applyAlignment="1">
      <alignment/>
    </xf>
    <xf numFmtId="166" fontId="1" fillId="0" borderId="0" xfId="0" applyNumberFormat="1" applyFont="1" applyFill="1" applyAlignment="1">
      <alignment/>
    </xf>
    <xf numFmtId="168" fontId="0" fillId="0" borderId="0" xfId="0" applyNumberFormat="1" applyFont="1" applyFill="1" applyBorder="1" applyAlignment="1">
      <alignment/>
    </xf>
    <xf numFmtId="174" fontId="0" fillId="0" borderId="0" xfId="0" applyNumberFormat="1" applyFill="1" applyAlignment="1">
      <alignment/>
    </xf>
    <xf numFmtId="164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top" wrapText="1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/>
    </xf>
    <xf numFmtId="3" fontId="0" fillId="0" borderId="0" xfId="54" applyNumberFormat="1" applyFont="1" applyFill="1" applyAlignment="1">
      <alignment/>
    </xf>
    <xf numFmtId="168" fontId="0" fillId="0" borderId="0" xfId="0" applyNumberFormat="1" applyFill="1" applyAlignment="1">
      <alignment/>
    </xf>
    <xf numFmtId="0" fontId="1" fillId="0" borderId="0" xfId="0" applyFont="1" applyFill="1" applyAlignment="1">
      <alignment/>
    </xf>
    <xf numFmtId="164" fontId="0" fillId="0" borderId="0" xfId="0" applyNumberFormat="1" applyFont="1" applyFill="1" applyAlignment="1">
      <alignment/>
    </xf>
    <xf numFmtId="164" fontId="0" fillId="0" borderId="0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0"/>
  <sheetViews>
    <sheetView tabSelected="1" zoomScale="85" zoomScaleNormal="85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2" sqref="A2"/>
      <selection pane="bottomRight" activeCell="D33" sqref="D33"/>
    </sheetView>
  </sheetViews>
  <sheetFormatPr defaultColWidth="9.125" defaultRowHeight="12.75"/>
  <cols>
    <col min="1" max="1" width="4.125" style="2" bestFit="1" customWidth="1"/>
    <col min="2" max="2" width="108.50390625" style="9" customWidth="1"/>
    <col min="3" max="3" width="29.125" style="10" customWidth="1"/>
    <col min="4" max="4" width="22.375" style="10" bestFit="1" customWidth="1"/>
    <col min="5" max="16384" width="9.125" style="9" customWidth="1"/>
  </cols>
  <sheetData>
    <row r="1" ht="15">
      <c r="A1" s="22" t="s">
        <v>40</v>
      </c>
    </row>
    <row r="2" ht="15">
      <c r="A2" s="22" t="s">
        <v>90</v>
      </c>
    </row>
    <row r="3" ht="15">
      <c r="A3" s="22" t="s">
        <v>39</v>
      </c>
    </row>
    <row r="4" ht="15">
      <c r="A4" s="22"/>
    </row>
    <row r="5" ht="15">
      <c r="A5" s="22" t="s">
        <v>89</v>
      </c>
    </row>
    <row r="7" ht="12.75">
      <c r="A7" t="s">
        <v>41</v>
      </c>
    </row>
    <row r="8" spans="1:4" s="2" customFormat="1" ht="39">
      <c r="A8" s="40" t="s">
        <v>0</v>
      </c>
      <c r="B8" s="40"/>
      <c r="C8" s="26" t="s">
        <v>45</v>
      </c>
      <c r="D8" s="26" t="s">
        <v>46</v>
      </c>
    </row>
    <row r="9" spans="1:4" s="6" customFormat="1" ht="12.75">
      <c r="A9" s="3" t="s">
        <v>1</v>
      </c>
      <c r="B9" s="4" t="s">
        <v>8</v>
      </c>
      <c r="C9" s="15">
        <f>SUM(C10:C13)</f>
        <v>328384.76999999996</v>
      </c>
      <c r="D9" s="15">
        <f>SUM(D10:D13)</f>
        <v>302645.6099999999</v>
      </c>
    </row>
    <row r="10" spans="1:4" ht="12.75">
      <c r="A10" s="1" t="s">
        <v>2</v>
      </c>
      <c r="B10" s="7" t="s">
        <v>9</v>
      </c>
      <c r="C10" s="37">
        <v>328384.76999999996</v>
      </c>
      <c r="D10" s="10">
        <v>302645.6099999999</v>
      </c>
    </row>
    <row r="11" spans="1:4" ht="12.75">
      <c r="A11" s="1" t="s">
        <v>3</v>
      </c>
      <c r="B11" s="7" t="s">
        <v>10</v>
      </c>
      <c r="C11" s="15"/>
      <c r="D11" s="8"/>
    </row>
    <row r="12" spans="1:4" ht="12.75">
      <c r="A12" s="1" t="s">
        <v>4</v>
      </c>
      <c r="B12" s="7" t="s">
        <v>42</v>
      </c>
      <c r="C12" s="15"/>
      <c r="D12" s="8"/>
    </row>
    <row r="13" spans="1:4" ht="12.75">
      <c r="A13" s="1" t="s">
        <v>5</v>
      </c>
      <c r="B13" s="7" t="s">
        <v>43</v>
      </c>
      <c r="C13" s="15"/>
      <c r="D13" s="8"/>
    </row>
    <row r="14" spans="1:4" ht="12.75">
      <c r="A14" s="1" t="s">
        <v>35</v>
      </c>
      <c r="B14" s="7" t="s">
        <v>44</v>
      </c>
      <c r="C14" s="15"/>
      <c r="D14" s="8"/>
    </row>
    <row r="15" spans="1:4" ht="12.75">
      <c r="A15" s="1" t="s">
        <v>36</v>
      </c>
      <c r="B15" s="7" t="s">
        <v>12</v>
      </c>
      <c r="C15" s="15"/>
      <c r="D15" s="8"/>
    </row>
    <row r="16" spans="1:4" s="6" customFormat="1" ht="12.75">
      <c r="A16" s="3" t="s">
        <v>6</v>
      </c>
      <c r="B16" s="4" t="s">
        <v>11</v>
      </c>
      <c r="C16" s="15">
        <v>0</v>
      </c>
      <c r="D16" s="15">
        <v>0</v>
      </c>
    </row>
    <row r="17" spans="1:4" ht="12.75">
      <c r="A17" s="1" t="s">
        <v>2</v>
      </c>
      <c r="B17" s="7" t="s">
        <v>44</v>
      </c>
      <c r="C17" s="15"/>
      <c r="D17" s="8"/>
    </row>
    <row r="18" spans="1:4" ht="12.75">
      <c r="A18" s="1" t="s">
        <v>3</v>
      </c>
      <c r="B18" s="7" t="s">
        <v>47</v>
      </c>
      <c r="C18" s="15"/>
      <c r="D18" s="8"/>
    </row>
    <row r="19" spans="1:4" ht="12.75">
      <c r="A19" s="1" t="s">
        <v>4</v>
      </c>
      <c r="B19" s="7" t="s">
        <v>37</v>
      </c>
      <c r="C19" s="37">
        <v>0</v>
      </c>
      <c r="D19" s="10">
        <v>0</v>
      </c>
    </row>
    <row r="20" spans="1:4" s="6" customFormat="1" ht="12.75">
      <c r="A20" s="3" t="s">
        <v>7</v>
      </c>
      <c r="B20" s="4" t="s">
        <v>13</v>
      </c>
      <c r="C20" s="15">
        <f>C9-C16</f>
        <v>328384.76999999996</v>
      </c>
      <c r="D20" s="15">
        <f>D9-D16</f>
        <v>302645.6099999999</v>
      </c>
    </row>
  </sheetData>
  <sheetProtection/>
  <mergeCells count="1">
    <mergeCell ref="A8:B8"/>
  </mergeCells>
  <printOptions/>
  <pageMargins left="0.75" right="0.75" top="1" bottom="1" header="0.5" footer="0.5"/>
  <pageSetup fitToHeight="1" fitToWidth="1" horizontalDpi="1200" verticalDpi="12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zoomScale="85" zoomScaleNormal="85" zoomScalePageLayoutView="0" workbookViewId="0" topLeftCell="A1">
      <pane xSplit="2" ySplit="8" topLeftCell="C9" activePane="bottomRight" state="frozen"/>
      <selection pane="topLeft" activeCell="A3" sqref="A3"/>
      <selection pane="topRight" activeCell="A3" sqref="A3"/>
      <selection pane="bottomLeft" activeCell="A3" sqref="A3"/>
      <selection pane="bottomRight" activeCell="C11" sqref="C11"/>
    </sheetView>
  </sheetViews>
  <sheetFormatPr defaultColWidth="9.125" defaultRowHeight="12.75"/>
  <cols>
    <col min="1" max="1" width="4.125" style="2" bestFit="1" customWidth="1"/>
    <col min="2" max="2" width="88.375" style="9" customWidth="1"/>
    <col min="3" max="3" width="35.625" style="10" customWidth="1"/>
    <col min="4" max="4" width="16.00390625" style="10" bestFit="1" customWidth="1"/>
    <col min="5" max="5" width="11.50390625" style="9" customWidth="1"/>
    <col min="6" max="16384" width="9.125" style="9" customWidth="1"/>
  </cols>
  <sheetData>
    <row r="1" ht="15">
      <c r="A1" s="22" t="str">
        <f>'I. Aktywa netto funduszu'!A1</f>
        <v>PÓŁROCZNE SPRAWOZDANIE UBEZPIECZENIOWEGO FUNDUSZU KAPITAŁOWEGO</v>
      </c>
    </row>
    <row r="2" ht="15">
      <c r="A2" s="22" t="str">
        <f>'I. Aktywa netto funduszu'!A2</f>
        <v>sporządzone na dzień: 31 grudnia 2015 roku</v>
      </c>
    </row>
    <row r="3" ht="15">
      <c r="A3" s="22" t="str">
        <f>'I. Aktywa netto funduszu'!A3</f>
        <v>TOWARZYSTWA UBEZPIECZEŃ ŻYCIOWYCH I RENTOWYCH CONCORDIA CAPITAL S.A.</v>
      </c>
    </row>
    <row r="4" ht="15">
      <c r="A4" s="22"/>
    </row>
    <row r="5" ht="15">
      <c r="A5" s="22" t="str">
        <f>'I. Aktywa netto funduszu'!A5</f>
        <v>UBEZPIECZENIOWY FUNDUSZ KAPITAŁOWY CONCORDIA ZRÓWNOWAŻONY</v>
      </c>
    </row>
    <row r="7" ht="12.75">
      <c r="A7" t="s">
        <v>48</v>
      </c>
    </row>
    <row r="8" spans="1:4" s="2" customFormat="1" ht="26.25">
      <c r="A8" s="40" t="s">
        <v>0</v>
      </c>
      <c r="B8" s="40"/>
      <c r="C8" s="26" t="s">
        <v>49</v>
      </c>
      <c r="D8" s="26" t="s">
        <v>50</v>
      </c>
    </row>
    <row r="9" spans="1:4" s="6" customFormat="1" ht="12.75">
      <c r="A9" s="3" t="s">
        <v>14</v>
      </c>
      <c r="B9" s="11" t="s">
        <v>51</v>
      </c>
      <c r="C9" s="5">
        <v>350266.2699999999</v>
      </c>
      <c r="D9" s="5">
        <v>328384.76999999996</v>
      </c>
    </row>
    <row r="10" spans="1:5" s="6" customFormat="1" ht="12.75">
      <c r="A10" s="3" t="s">
        <v>15</v>
      </c>
      <c r="B10" s="11" t="s">
        <v>21</v>
      </c>
      <c r="C10" s="5">
        <f>C11-C15</f>
        <v>-28262.826500079755</v>
      </c>
      <c r="D10" s="5">
        <f>D11-D15</f>
        <v>-5176.9241095470425</v>
      </c>
      <c r="E10" s="15"/>
    </row>
    <row r="11" spans="1:5" s="6" customFormat="1" ht="12.75">
      <c r="A11" s="3" t="s">
        <v>1</v>
      </c>
      <c r="B11" s="11" t="s">
        <v>22</v>
      </c>
      <c r="C11" s="38">
        <v>37631.37349992024</v>
      </c>
      <c r="D11" s="5">
        <v>31620.98589045296</v>
      </c>
      <c r="E11" s="15"/>
    </row>
    <row r="12" spans="1:4" ht="12.75">
      <c r="A12" s="1" t="s">
        <v>2</v>
      </c>
      <c r="B12" s="12" t="s">
        <v>23</v>
      </c>
      <c r="C12" s="38">
        <v>24244.75</v>
      </c>
      <c r="D12" s="8">
        <v>18466.71</v>
      </c>
    </row>
    <row r="13" spans="1:4" ht="12.75">
      <c r="A13" s="1" t="s">
        <v>3</v>
      </c>
      <c r="B13" s="12" t="s">
        <v>52</v>
      </c>
      <c r="C13" s="38"/>
      <c r="D13" s="8"/>
    </row>
    <row r="14" spans="1:4" ht="12.75">
      <c r="A14" s="1" t="s">
        <v>4</v>
      </c>
      <c r="B14" s="12" t="s">
        <v>24</v>
      </c>
      <c r="C14" s="38">
        <v>13386.623499920242</v>
      </c>
      <c r="D14" s="8">
        <v>13154.275890452962</v>
      </c>
    </row>
    <row r="15" spans="1:4" s="6" customFormat="1" ht="12.75">
      <c r="A15" s="3" t="s">
        <v>6</v>
      </c>
      <c r="B15" s="11" t="s">
        <v>25</v>
      </c>
      <c r="C15" s="5">
        <f>SUM(C16:C22)</f>
        <v>65894.2</v>
      </c>
      <c r="D15" s="5">
        <f>SUM(D16:D22)</f>
        <v>36797.91</v>
      </c>
    </row>
    <row r="16" spans="1:4" ht="12.75">
      <c r="A16" s="1" t="s">
        <v>2</v>
      </c>
      <c r="B16" s="12" t="s">
        <v>26</v>
      </c>
      <c r="C16" s="38">
        <v>55005.59999999999</v>
      </c>
      <c r="D16" s="8">
        <v>25899.3</v>
      </c>
    </row>
    <row r="17" spans="1:4" ht="12.75">
      <c r="A17" s="1" t="s">
        <v>3</v>
      </c>
      <c r="B17" s="12" t="s">
        <v>27</v>
      </c>
      <c r="C17" s="38"/>
      <c r="D17" s="8"/>
    </row>
    <row r="18" spans="1:4" ht="12.75">
      <c r="A18" s="1" t="s">
        <v>4</v>
      </c>
      <c r="B18" s="12" t="s">
        <v>53</v>
      </c>
      <c r="C18" s="38">
        <v>10888.6</v>
      </c>
      <c r="D18" s="8">
        <v>10898.61</v>
      </c>
    </row>
    <row r="19" spans="1:4" ht="12.75">
      <c r="A19" s="1" t="s">
        <v>5</v>
      </c>
      <c r="B19" s="12" t="s">
        <v>28</v>
      </c>
      <c r="C19" s="38"/>
      <c r="D19" s="8"/>
    </row>
    <row r="20" spans="1:4" ht="12.75">
      <c r="A20" s="1" t="s">
        <v>16</v>
      </c>
      <c r="B20" s="12" t="s">
        <v>29</v>
      </c>
      <c r="C20" s="38"/>
      <c r="D20" s="8"/>
    </row>
    <row r="21" spans="1:4" ht="12.75">
      <c r="A21" s="1" t="s">
        <v>17</v>
      </c>
      <c r="B21" s="12" t="s">
        <v>32</v>
      </c>
      <c r="C21" s="38"/>
      <c r="D21" s="8"/>
    </row>
    <row r="22" spans="1:4" ht="12.75">
      <c r="A22" s="1" t="s">
        <v>18</v>
      </c>
      <c r="B22" s="12" t="s">
        <v>30</v>
      </c>
      <c r="C22" s="38"/>
      <c r="D22" s="8"/>
    </row>
    <row r="23" spans="1:6" s="6" customFormat="1" ht="12.75">
      <c r="A23" s="3" t="s">
        <v>19</v>
      </c>
      <c r="B23" s="11" t="s">
        <v>54</v>
      </c>
      <c r="C23" s="5">
        <v>6381.326500079819</v>
      </c>
      <c r="D23" s="5">
        <v>-20562.235890453012</v>
      </c>
      <c r="E23" s="13"/>
      <c r="F23" s="14"/>
    </row>
    <row r="24" spans="1:5" s="6" customFormat="1" ht="12.75">
      <c r="A24" s="3" t="s">
        <v>20</v>
      </c>
      <c r="B24" s="11" t="s">
        <v>31</v>
      </c>
      <c r="C24" s="5">
        <f>'I. Aktywa netto funduszu'!C20</f>
        <v>328384.76999999996</v>
      </c>
      <c r="D24" s="5">
        <f>'I. Aktywa netto funduszu'!D20</f>
        <v>302645.6099999999</v>
      </c>
      <c r="E24" s="34"/>
    </row>
    <row r="25" spans="3:6" ht="12.75">
      <c r="C25" s="23"/>
      <c r="D25" s="15"/>
      <c r="E25" s="10"/>
      <c r="F25" s="10"/>
    </row>
    <row r="26" ht="12.75">
      <c r="D26" s="25"/>
    </row>
  </sheetData>
  <sheetProtection/>
  <mergeCells count="1">
    <mergeCell ref="A8:B8"/>
  </mergeCells>
  <printOptions/>
  <pageMargins left="0.75" right="0.75" top="1" bottom="1" header="0.5" footer="0.5"/>
  <pageSetup fitToHeight="1" fitToWidth="1" horizontalDpi="1200" verticalDpi="12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"/>
  <sheetViews>
    <sheetView zoomScale="85" zoomScaleNormal="85" zoomScalePageLayoutView="0" workbookViewId="0" topLeftCell="A1">
      <pane xSplit="2" ySplit="8" topLeftCell="C9" activePane="bottomRight" state="frozen"/>
      <selection pane="topLeft" activeCell="A3" sqref="A3"/>
      <selection pane="topRight" activeCell="A3" sqref="A3"/>
      <selection pane="bottomLeft" activeCell="A3" sqref="A3"/>
      <selection pane="bottomRight" activeCell="C12" sqref="C12"/>
    </sheetView>
  </sheetViews>
  <sheetFormatPr defaultColWidth="9.125" defaultRowHeight="12.75"/>
  <cols>
    <col min="1" max="1" width="4.125" style="2" bestFit="1" customWidth="1"/>
    <col min="2" max="2" width="73.875" style="9" customWidth="1"/>
    <col min="3" max="3" width="31.625" style="10" bestFit="1" customWidth="1"/>
    <col min="4" max="4" width="18.625" style="10" customWidth="1"/>
    <col min="5" max="5" width="11.625" style="9" bestFit="1" customWidth="1"/>
    <col min="6" max="16384" width="9.125" style="9" customWidth="1"/>
  </cols>
  <sheetData>
    <row r="1" ht="15">
      <c r="A1" s="22" t="str">
        <f>'I. Aktywa netto funduszu'!A1</f>
        <v>PÓŁROCZNE SPRAWOZDANIE UBEZPIECZENIOWEGO FUNDUSZU KAPITAŁOWEGO</v>
      </c>
    </row>
    <row r="2" ht="15">
      <c r="A2" s="22" t="str">
        <f>'I. Aktywa netto funduszu'!A2</f>
        <v>sporządzone na dzień: 31 grudnia 2015 roku</v>
      </c>
    </row>
    <row r="3" ht="15">
      <c r="A3" s="22" t="str">
        <f>'I. Aktywa netto funduszu'!A3</f>
        <v>TOWARZYSTWA UBEZPIECZEŃ ŻYCIOWYCH I RENTOWYCH CONCORDIA CAPITAL S.A.</v>
      </c>
    </row>
    <row r="4" ht="15">
      <c r="A4" s="22"/>
    </row>
    <row r="5" ht="15">
      <c r="A5" s="22" t="str">
        <f>'II. Zmiany wartości aktywów net'!A5</f>
        <v>UBEZPIECZENIOWY FUNDUSZ KAPITAŁOWY CONCORDIA ZRÓWNOWAŻONY</v>
      </c>
    </row>
    <row r="7" ht="12.75">
      <c r="A7" t="s">
        <v>57</v>
      </c>
    </row>
    <row r="8" spans="1:4" s="2" customFormat="1" ht="26.25">
      <c r="A8" s="40" t="s">
        <v>55</v>
      </c>
      <c r="B8" s="40"/>
      <c r="C8" s="26" t="s">
        <v>49</v>
      </c>
      <c r="D8" s="26" t="s">
        <v>50</v>
      </c>
    </row>
    <row r="9" spans="1:4" s="6" customFormat="1" ht="12.75">
      <c r="A9" s="3" t="s">
        <v>1</v>
      </c>
      <c r="B9" s="4" t="s">
        <v>33</v>
      </c>
      <c r="C9" s="5"/>
      <c r="D9" s="5"/>
    </row>
    <row r="10" spans="1:5" ht="12.75">
      <c r="A10" s="1" t="s">
        <v>2</v>
      </c>
      <c r="B10" s="7" t="s">
        <v>58</v>
      </c>
      <c r="C10" s="24">
        <v>14964.8064</v>
      </c>
      <c r="D10" s="35">
        <v>13764.943099999995</v>
      </c>
      <c r="E10" s="24"/>
    </row>
    <row r="11" spans="1:4" ht="12.75">
      <c r="A11" s="1" t="s">
        <v>3</v>
      </c>
      <c r="B11" s="7" t="s">
        <v>59</v>
      </c>
      <c r="C11" s="24">
        <v>13764.943099999995</v>
      </c>
      <c r="D11" s="35">
        <v>13541.069499999998</v>
      </c>
    </row>
    <row r="12" spans="1:4" s="6" customFormat="1" ht="12.75">
      <c r="A12" s="3" t="s">
        <v>6</v>
      </c>
      <c r="B12" s="4" t="s">
        <v>34</v>
      </c>
      <c r="C12" s="16"/>
      <c r="D12" s="16"/>
    </row>
    <row r="13" spans="1:4" ht="12.75">
      <c r="A13" s="1" t="s">
        <v>2</v>
      </c>
      <c r="B13" s="7" t="s">
        <v>58</v>
      </c>
      <c r="C13" s="24">
        <v>23.406</v>
      </c>
      <c r="D13" s="35">
        <v>23.8566</v>
      </c>
    </row>
    <row r="14" spans="1:4" ht="12.75">
      <c r="A14" s="1" t="s">
        <v>3</v>
      </c>
      <c r="B14" s="7" t="s">
        <v>60</v>
      </c>
      <c r="C14" s="24">
        <v>23.199</v>
      </c>
      <c r="D14" s="35">
        <v>22.3502</v>
      </c>
    </row>
    <row r="15" spans="1:4" ht="12.75">
      <c r="A15" s="1" t="s">
        <v>4</v>
      </c>
      <c r="B15" s="7" t="s">
        <v>61</v>
      </c>
      <c r="C15" s="24">
        <v>24.3773</v>
      </c>
      <c r="D15" s="35">
        <v>24.7979</v>
      </c>
    </row>
    <row r="16" spans="1:4" ht="12.75">
      <c r="A16" s="1" t="s">
        <v>5</v>
      </c>
      <c r="B16" s="7" t="s">
        <v>59</v>
      </c>
      <c r="C16" s="24">
        <v>23.8566</v>
      </c>
      <c r="D16" s="35">
        <v>22.3502</v>
      </c>
    </row>
    <row r="19" spans="2:5" ht="12.75">
      <c r="B19" s="36"/>
      <c r="E19" s="39"/>
    </row>
    <row r="20" spans="2:5" ht="12.75">
      <c r="B20" s="36"/>
      <c r="E20" s="39"/>
    </row>
  </sheetData>
  <sheetProtection/>
  <mergeCells count="1">
    <mergeCell ref="A8:B8"/>
  </mergeCells>
  <printOptions/>
  <pageMargins left="0.75" right="0.75" top="1" bottom="1" header="0.5" footer="0.5"/>
  <pageSetup fitToHeight="1" fitToWidth="1" horizontalDpi="1200" verticalDpi="1200" orientation="portrait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2"/>
  <sheetViews>
    <sheetView zoomScale="85" zoomScaleNormal="85" zoomScalePageLayoutView="0" workbookViewId="0" topLeftCell="A1">
      <pane ySplit="9" topLeftCell="A10" activePane="bottomLeft" state="frozen"/>
      <selection pane="topLeft" activeCell="A1" sqref="A1"/>
      <selection pane="bottomLeft" activeCell="C28" sqref="C28"/>
    </sheetView>
  </sheetViews>
  <sheetFormatPr defaultColWidth="9.125" defaultRowHeight="12.75"/>
  <cols>
    <col min="1" max="1" width="5.625" style="17" customWidth="1"/>
    <col min="2" max="2" width="94.625" style="20" customWidth="1"/>
    <col min="3" max="3" width="22.875" style="21" bestFit="1" customWidth="1"/>
    <col min="4" max="4" width="36.375" style="21" bestFit="1" customWidth="1"/>
    <col min="5" max="16384" width="9.125" style="20" customWidth="1"/>
  </cols>
  <sheetData>
    <row r="1" ht="15">
      <c r="A1" s="22" t="str">
        <f>'I. Aktywa netto funduszu'!A1</f>
        <v>PÓŁROCZNE SPRAWOZDANIE UBEZPIECZENIOWEGO FUNDUSZU KAPITAŁOWEGO</v>
      </c>
    </row>
    <row r="2" ht="15">
      <c r="A2" s="22" t="str">
        <f>'I. Aktywa netto funduszu'!A2</f>
        <v>sporządzone na dzień: 31 grudnia 2015 roku</v>
      </c>
    </row>
    <row r="3" ht="15">
      <c r="A3" s="22" t="str">
        <f>'I. Aktywa netto funduszu'!A3</f>
        <v>TOWARZYSTWA UBEZPIECZEŃ ŻYCIOWYCH I RENTOWYCH CONCORDIA CAPITAL S.A.</v>
      </c>
    </row>
    <row r="4" ht="15">
      <c r="A4" s="22"/>
    </row>
    <row r="5" ht="15">
      <c r="A5" s="22" t="str">
        <f>'II. Zmiany wartości aktywów net'!A5</f>
        <v>UBEZPIECZENIOWY FUNDUSZ KAPITAŁOWY CONCORDIA ZRÓWNOWAŻONY</v>
      </c>
    </row>
    <row r="7" ht="12.75">
      <c r="A7" t="s">
        <v>88</v>
      </c>
    </row>
    <row r="8" spans="1:4" s="17" customFormat="1" ht="12.75">
      <c r="A8" s="41"/>
      <c r="B8" s="41"/>
      <c r="C8" s="18" t="s">
        <v>38</v>
      </c>
      <c r="D8" s="18" t="s">
        <v>56</v>
      </c>
    </row>
    <row r="9" spans="2:4" s="17" customFormat="1" ht="12.75">
      <c r="B9" s="17">
        <v>1</v>
      </c>
      <c r="C9" s="18">
        <v>2</v>
      </c>
      <c r="D9" s="18">
        <v>3</v>
      </c>
    </row>
    <row r="10" spans="1:4" s="6" customFormat="1" ht="12.75">
      <c r="A10" s="28" t="s">
        <v>1</v>
      </c>
      <c r="B10" s="29" t="s">
        <v>62</v>
      </c>
      <c r="C10" s="15">
        <f>SUM(C11:C22)</f>
        <v>302645.61</v>
      </c>
      <c r="D10" s="19">
        <f>C10/C$27</f>
        <v>1.0000000000000002</v>
      </c>
    </row>
    <row r="11" spans="1:4" ht="26.25">
      <c r="A11" s="30" t="s">
        <v>2</v>
      </c>
      <c r="B11" s="27" t="s">
        <v>63</v>
      </c>
      <c r="D11" s="19">
        <f aca="true" t="shared" si="0" ref="D11:D30">C11/C$27</f>
        <v>0</v>
      </c>
    </row>
    <row r="12" spans="1:4" ht="26.25">
      <c r="A12" s="30" t="s">
        <v>3</v>
      </c>
      <c r="B12" s="27" t="s">
        <v>64</v>
      </c>
      <c r="D12" s="19">
        <f t="shared" si="0"/>
        <v>0</v>
      </c>
    </row>
    <row r="13" spans="1:4" ht="12.75">
      <c r="A13" s="30" t="s">
        <v>4</v>
      </c>
      <c r="B13" s="27" t="s">
        <v>65</v>
      </c>
      <c r="D13" s="19">
        <f t="shared" si="0"/>
        <v>0</v>
      </c>
    </row>
    <row r="14" spans="1:4" ht="12.75">
      <c r="A14" s="30" t="s">
        <v>5</v>
      </c>
      <c r="B14" s="27" t="s">
        <v>66</v>
      </c>
      <c r="D14" s="19">
        <f t="shared" si="0"/>
        <v>0</v>
      </c>
    </row>
    <row r="15" spans="1:4" ht="12.75">
      <c r="A15" s="30" t="s">
        <v>67</v>
      </c>
      <c r="B15" s="27" t="s">
        <v>68</v>
      </c>
      <c r="D15" s="19">
        <f t="shared" si="0"/>
        <v>0</v>
      </c>
    </row>
    <row r="16" spans="1:4" ht="12.75">
      <c r="A16" s="30" t="s">
        <v>69</v>
      </c>
      <c r="B16" s="27" t="s">
        <v>70</v>
      </c>
      <c r="C16" s="21">
        <v>302645.61</v>
      </c>
      <c r="D16" s="19">
        <f t="shared" si="0"/>
        <v>1.0000000000000002</v>
      </c>
    </row>
    <row r="17" spans="1:4" ht="26.25">
      <c r="A17" s="30" t="s">
        <v>16</v>
      </c>
      <c r="B17" s="27" t="s">
        <v>71</v>
      </c>
      <c r="D17" s="19">
        <f t="shared" si="0"/>
        <v>0</v>
      </c>
    </row>
    <row r="18" spans="1:4" ht="12.75">
      <c r="A18" s="30" t="s">
        <v>17</v>
      </c>
      <c r="B18" s="27" t="s">
        <v>72</v>
      </c>
      <c r="D18" s="19">
        <f t="shared" si="0"/>
        <v>0</v>
      </c>
    </row>
    <row r="19" spans="1:4" ht="12.75">
      <c r="A19" s="30" t="s">
        <v>18</v>
      </c>
      <c r="B19" s="27" t="s">
        <v>73</v>
      </c>
      <c r="D19" s="19">
        <f t="shared" si="0"/>
        <v>0</v>
      </c>
    </row>
    <row r="20" spans="1:4" ht="12.75">
      <c r="A20" s="30" t="s">
        <v>74</v>
      </c>
      <c r="B20" s="27" t="s">
        <v>75</v>
      </c>
      <c r="D20" s="19">
        <f t="shared" si="0"/>
        <v>0</v>
      </c>
    </row>
    <row r="21" spans="1:4" ht="12.75">
      <c r="A21" s="30" t="s">
        <v>76</v>
      </c>
      <c r="B21" s="27" t="s">
        <v>77</v>
      </c>
      <c r="D21" s="19">
        <f t="shared" si="0"/>
        <v>0</v>
      </c>
    </row>
    <row r="22" spans="1:4" ht="12.75">
      <c r="A22" s="30" t="s">
        <v>78</v>
      </c>
      <c r="B22" s="27" t="s">
        <v>79</v>
      </c>
      <c r="D22" s="19">
        <f t="shared" si="0"/>
        <v>0</v>
      </c>
    </row>
    <row r="23" spans="1:4" ht="26.25">
      <c r="A23" s="31" t="s">
        <v>6</v>
      </c>
      <c r="B23" s="32" t="s">
        <v>80</v>
      </c>
      <c r="D23" s="19">
        <f t="shared" si="0"/>
        <v>0</v>
      </c>
    </row>
    <row r="24" spans="1:4" ht="12.75">
      <c r="A24" s="31" t="s">
        <v>7</v>
      </c>
      <c r="B24" s="32" t="s">
        <v>10</v>
      </c>
      <c r="D24" s="19">
        <f t="shared" si="0"/>
        <v>0</v>
      </c>
    </row>
    <row r="25" spans="1:4" ht="12.75">
      <c r="A25" s="31" t="s">
        <v>81</v>
      </c>
      <c r="B25" s="32" t="s">
        <v>43</v>
      </c>
      <c r="D25" s="19">
        <f t="shared" si="0"/>
        <v>0</v>
      </c>
    </row>
    <row r="26" spans="1:4" ht="12.75">
      <c r="A26" s="33" t="s">
        <v>82</v>
      </c>
      <c r="B26" s="32" t="s">
        <v>11</v>
      </c>
      <c r="C26" s="21">
        <f>'I. Aktywa netto funduszu'!D16</f>
        <v>0</v>
      </c>
      <c r="D26" s="19">
        <f t="shared" si="0"/>
        <v>0</v>
      </c>
    </row>
    <row r="27" spans="1:4" ht="12.75">
      <c r="A27" s="33" t="s">
        <v>83</v>
      </c>
      <c r="B27" s="32" t="s">
        <v>84</v>
      </c>
      <c r="C27" s="21">
        <f>'I. Aktywa netto funduszu'!D20</f>
        <v>302645.6099999999</v>
      </c>
      <c r="D27" s="19">
        <f t="shared" si="0"/>
        <v>1</v>
      </c>
    </row>
    <row r="28" spans="1:4" ht="12.75">
      <c r="A28" s="17" t="s">
        <v>2</v>
      </c>
      <c r="B28" s="27" t="s">
        <v>85</v>
      </c>
      <c r="C28" s="21">
        <f>'I. Aktywa netto funduszu'!D21</f>
        <v>0</v>
      </c>
      <c r="D28" s="19">
        <f t="shared" si="0"/>
        <v>0</v>
      </c>
    </row>
    <row r="29" spans="1:4" ht="12.75">
      <c r="A29" s="17" t="s">
        <v>3</v>
      </c>
      <c r="B29" s="27" t="s">
        <v>86</v>
      </c>
      <c r="D29" s="19">
        <f t="shared" si="0"/>
        <v>0</v>
      </c>
    </row>
    <row r="30" spans="1:4" ht="12.75">
      <c r="A30" s="17" t="s">
        <v>4</v>
      </c>
      <c r="B30" s="27" t="s">
        <v>87</v>
      </c>
      <c r="D30" s="19">
        <f t="shared" si="0"/>
        <v>0</v>
      </c>
    </row>
    <row r="31" ht="12.75">
      <c r="B31" s="27"/>
    </row>
    <row r="32" ht="12.75">
      <c r="B32" s="27"/>
    </row>
    <row r="33" ht="12.75">
      <c r="B33" s="27"/>
    </row>
    <row r="34" ht="12.75">
      <c r="B34" s="27"/>
    </row>
    <row r="35" ht="12.75">
      <c r="B35" s="27"/>
    </row>
    <row r="36" ht="12.75">
      <c r="B36" s="27"/>
    </row>
    <row r="37" ht="12.75">
      <c r="B37" s="27"/>
    </row>
    <row r="38" ht="12.75">
      <c r="B38" s="27"/>
    </row>
    <row r="39" ht="12.75">
      <c r="B39" s="27"/>
    </row>
    <row r="40" ht="12.75">
      <c r="B40" s="27"/>
    </row>
    <row r="41" ht="12.75">
      <c r="B41" s="27"/>
    </row>
    <row r="42" ht="12.75">
      <c r="B42" s="27"/>
    </row>
  </sheetData>
  <sheetProtection/>
  <mergeCells count="1">
    <mergeCell ref="A8:B8"/>
  </mergeCells>
  <printOptions/>
  <pageMargins left="0.75" right="0.75" top="1" bottom="1" header="0.5" footer="0.5"/>
  <pageSetup fitToHeight="1" fitToWidth="1" horizontalDpi="1200" verticalDpi="12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2019-11-21T12:42:49Z</dcterms:created>
  <dcterms:modified xsi:type="dcterms:W3CDTF">2019-11-21T12:42:52Z</dcterms:modified>
  <cp:category/>
  <cp:version/>
  <cp:contentType/>
  <cp:contentStatus/>
</cp:coreProperties>
</file>